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14" i="1" s="1"/>
  <c r="O12" i="1"/>
  <c r="O13" i="1"/>
  <c r="M13" i="1"/>
  <c r="M12" i="1"/>
  <c r="M14" i="1" s="1"/>
  <c r="M8" i="1"/>
  <c r="AE14" i="1"/>
  <c r="AD14" i="1"/>
  <c r="AC14" i="1"/>
  <c r="AB14" i="1"/>
  <c r="AA14" i="1"/>
  <c r="Z14" i="1"/>
  <c r="Y14" i="1"/>
  <c r="I20" i="1" s="1"/>
  <c r="X14" i="1"/>
  <c r="H20" i="1"/>
  <c r="L20" i="1" s="1"/>
  <c r="W14" i="1"/>
  <c r="G20" i="1" s="1"/>
  <c r="V14" i="1"/>
  <c r="F20" i="1" s="1"/>
  <c r="K20" i="1" s="1"/>
  <c r="U14" i="1"/>
  <c r="E20" i="1"/>
  <c r="T14" i="1"/>
  <c r="S14" i="1"/>
  <c r="R14" i="1"/>
  <c r="Q14" i="1"/>
  <c r="P14" i="1"/>
  <c r="L14" i="1"/>
  <c r="K14" i="1"/>
  <c r="J14" i="1"/>
  <c r="I14" i="1"/>
  <c r="H14" i="1"/>
  <c r="H18" i="1" s="1"/>
  <c r="G14" i="1"/>
  <c r="G18" i="1" s="1"/>
  <c r="G21" i="1" s="1"/>
  <c r="F14" i="1"/>
  <c r="F18" i="1" s="1"/>
  <c r="E14" i="1"/>
  <c r="E18" i="1" s="1"/>
  <c r="I18" i="1"/>
  <c r="K18" i="1" l="1"/>
  <c r="F21" i="1"/>
  <c r="L18" i="1"/>
  <c r="H21" i="1"/>
  <c r="O20" i="1"/>
  <c r="I21" i="1"/>
  <c r="M20" i="1"/>
  <c r="O18" i="1"/>
  <c r="N14" i="1"/>
  <c r="N18" i="1" s="1"/>
  <c r="E21" i="1"/>
  <c r="M18" i="1"/>
  <c r="D15" i="1"/>
  <c r="O21" i="1" l="1"/>
  <c r="N21" i="1" s="1"/>
  <c r="M21" i="1"/>
  <c r="L21" i="1"/>
  <c r="K21" i="1"/>
</calcChain>
</file>

<file path=xl/sharedStrings.xml><?xml version="1.0" encoding="utf-8"?>
<sst xmlns="http://schemas.openxmlformats.org/spreadsheetml/2006/main" count="133" uniqueCount="89">
  <si>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</si>
  <si>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</si>
  <si>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</si>
  <si>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</si>
  <si>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</si>
  <si>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</si>
  <si>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</si>
  <si>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</si>
  <si>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</si>
  <si>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</si>
  <si>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</si>
  <si>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</si>
  <si>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</si>
  <si>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</si>
  <si>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</si>
  <si>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</si>
  <si>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</si>
  <si>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</si>
  <si>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</si>
  <si>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</si>
  <si>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</si>
  <si>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</si>
  <si>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</si>
  <si>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</si>
  <si>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</si>
  <si>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</si>
  <si>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</si>
  <si>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</si>
  <si>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</si>
  <si>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</si>
  <si>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</si>
  <si>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</si>
  <si>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</si>
  <si>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</si>
  <si>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</si>
  <si>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</si>
  <si>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</si>
  <si>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</si>
  <si>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</si>
  <si>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</si>
  <si>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Anniina Koso</t>
  </si>
  <si>
    <t>4.3.1983</t>
  </si>
  <si>
    <t>Fera</t>
  </si>
  <si>
    <t xml:space="preserve"> </t>
  </si>
  <si>
    <t xml:space="preserve">  </t>
  </si>
  <si>
    <t>HP</t>
  </si>
  <si>
    <t>ykköspesis</t>
  </si>
  <si>
    <t>10.</t>
  </si>
  <si>
    <t>9.</t>
  </si>
  <si>
    <t>11.</t>
  </si>
  <si>
    <t>karsintasarja</t>
  </si>
  <si>
    <t>HP = Haminan Palloilijat  (1928)</t>
  </si>
  <si>
    <t>Fera = Fera, Rauma (1958)</t>
  </si>
  <si>
    <t>JoMa</t>
  </si>
  <si>
    <t>JoMa = Joensuun Maila  (1957)</t>
  </si>
  <si>
    <t>suomensarja</t>
  </si>
  <si>
    <t>KyPe</t>
  </si>
  <si>
    <t xml:space="preserve">  19 v   2 kk 12 pv</t>
  </si>
  <si>
    <t>7.  ottelu</t>
  </si>
  <si>
    <t>02.06. 2002  Fera - SiiPe  1-0  (6-6, 2-1)</t>
  </si>
  <si>
    <t>16.05. 2002  PeTo - Fera  1-0  (3-0, 4-4)</t>
  </si>
  <si>
    <t xml:space="preserve">  19 v   2 kk 29 pv</t>
  </si>
  <si>
    <t>KJK-Pesis</t>
  </si>
  <si>
    <t>KJK-Pesis = KJK-Pesis, Koria  (1978)</t>
  </si>
  <si>
    <t>KyPe = Kymi-Pesis = KJK-Pesis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</si>
  <si>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</si>
  <si>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</si>
  <si>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</si>
  <si>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</si>
  <si>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</si>
  <si>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</si>
  <si>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</si>
  <si>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</si>
  <si>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</si>
  <si>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</si>
  <si>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</si>
  <si>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</si>
  <si>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</si>
  <si>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</si>
  <si>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</si>
  <si>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06.08. 2000  Oulu</t>
  </si>
  <si>
    <t>Itä</t>
  </si>
  <si>
    <t>3v</t>
  </si>
  <si>
    <t>Ari Pennanen</t>
  </si>
  <si>
    <t>1380</t>
  </si>
  <si>
    <t xml:space="preserve">  0-2  (2-7, 1-15)</t>
  </si>
  <si>
    <t>5/5</t>
  </si>
  <si>
    <t>2/2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</si>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</sst>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7" xfId="0" applyFont="1" applyFill="1" applyBorder="1" applyAlignment="1">
      <alignment horizontal="left"/>
    </xf>
    <xf numFmtId="49" fontId="1" fillId="10" borderId="7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8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49" fontId="1" fillId="10" borderId="8" xfId="0" applyNumberFormat="1" applyFont="1" applyFill="1" applyBorder="1" applyAlignment="1">
      <alignment horizontal="center"/>
    </xf>
    <xf numFmtId="165" fontId="1" fillId="10" borderId="6" xfId="0" applyNumberFormat="1" applyFont="1" applyFill="1" applyBorder="1" applyAlignment="1">
      <alignment horizontal="center"/>
    </xf>
    <xf numFmtId="0" fontId="1" fillId="10" borderId="7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3.14062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5703125" style="84" customWidth="1"/>
    <col min="16" max="23" width="5.7109375" style="84" customWidth="1"/>
    <col min="24" max="27" width="5.7109375" style="26" customWidth="1"/>
    <col min="28" max="28" width="6.28515625" style="85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31">
        <v>1998</v>
      </c>
      <c r="C4" s="31"/>
      <c r="D4" s="32" t="s">
        <v>45</v>
      </c>
      <c r="E4" s="33"/>
      <c r="F4" s="34" t="s">
        <v>46</v>
      </c>
      <c r="G4" s="35"/>
      <c r="H4" s="36"/>
      <c r="I4" s="31"/>
      <c r="J4" s="31"/>
      <c r="K4" s="31"/>
      <c r="L4" s="31"/>
      <c r="M4" s="31"/>
      <c r="N4" s="31"/>
      <c r="O4" s="37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9"/>
      <c r="AH4" s="9"/>
      <c r="AI4" s="9"/>
      <c r="AJ4" s="9"/>
    </row>
    <row r="5" spans="1:38" ht="15" customHeight="1" x14ac:dyDescent="0.25">
      <c r="A5" s="1"/>
      <c r="B5" s="31">
        <v>1999</v>
      </c>
      <c r="C5" s="31"/>
      <c r="D5" s="32" t="s">
        <v>45</v>
      </c>
      <c r="E5" s="33"/>
      <c r="F5" s="34" t="s">
        <v>46</v>
      </c>
      <c r="G5" s="35"/>
      <c r="H5" s="36"/>
      <c r="I5" s="31"/>
      <c r="J5" s="31"/>
      <c r="K5" s="31"/>
      <c r="L5" s="31"/>
      <c r="M5" s="31"/>
      <c r="N5" s="31"/>
      <c r="O5" s="37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9"/>
      <c r="AH5" s="9"/>
      <c r="AI5" s="9"/>
      <c r="AJ5" s="9"/>
    </row>
    <row r="6" spans="1:38" ht="15" customHeight="1" x14ac:dyDescent="0.2">
      <c r="A6" s="1"/>
      <c r="B6" s="27">
        <v>2000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9"/>
      <c r="AH6" s="9"/>
      <c r="AI6" s="9"/>
      <c r="AJ6" s="9"/>
    </row>
    <row r="7" spans="1:38" ht="15" customHeight="1" x14ac:dyDescent="0.2">
      <c r="A7" s="1"/>
      <c r="B7" s="31">
        <v>2001</v>
      </c>
      <c r="C7" s="31"/>
      <c r="D7" s="32" t="s">
        <v>62</v>
      </c>
      <c r="E7" s="31"/>
      <c r="F7" s="34" t="s">
        <v>46</v>
      </c>
      <c r="G7" s="35"/>
      <c r="H7" s="36"/>
      <c r="I7" s="31"/>
      <c r="J7" s="31"/>
      <c r="K7" s="31"/>
      <c r="L7" s="31"/>
      <c r="M7" s="31"/>
      <c r="N7" s="86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48" t="s">
        <v>47</v>
      </c>
      <c r="D8" s="46" t="s">
        <v>42</v>
      </c>
      <c r="E8" s="27">
        <v>24</v>
      </c>
      <c r="F8" s="27">
        <v>0</v>
      </c>
      <c r="G8" s="27">
        <v>4</v>
      </c>
      <c r="H8" s="27">
        <v>4</v>
      </c>
      <c r="I8" s="27">
        <v>70</v>
      </c>
      <c r="J8" s="27">
        <v>38</v>
      </c>
      <c r="K8" s="27">
        <v>25</v>
      </c>
      <c r="L8" s="27">
        <v>3</v>
      </c>
      <c r="M8" s="27">
        <f>PRODUCT(F8+G8)</f>
        <v>4</v>
      </c>
      <c r="N8" s="29">
        <v>0.59299999999999997</v>
      </c>
      <c r="O8" s="25">
        <f>PRODUCT(I8/N8)</f>
        <v>118.04384485666105</v>
      </c>
      <c r="P8" s="27"/>
      <c r="Q8" s="27"/>
      <c r="R8" s="27"/>
      <c r="S8" s="27"/>
      <c r="T8" s="27"/>
      <c r="U8" s="30">
        <v>7</v>
      </c>
      <c r="V8" s="30">
        <v>0</v>
      </c>
      <c r="W8" s="30">
        <v>2</v>
      </c>
      <c r="X8" s="30">
        <v>1</v>
      </c>
      <c r="Y8" s="30">
        <v>20</v>
      </c>
      <c r="Z8" s="27"/>
      <c r="AA8" s="27"/>
      <c r="AB8" s="27"/>
      <c r="AC8" s="27"/>
      <c r="AD8" s="27"/>
      <c r="AE8" s="27"/>
      <c r="AF8" s="68" t="s">
        <v>50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2003</v>
      </c>
      <c r="C9" s="31"/>
      <c r="D9" s="32" t="s">
        <v>56</v>
      </c>
      <c r="E9" s="31"/>
      <c r="F9" s="34" t="s">
        <v>46</v>
      </c>
      <c r="G9" s="35"/>
      <c r="H9" s="36"/>
      <c r="I9" s="31"/>
      <c r="J9" s="31"/>
      <c r="K9" s="31"/>
      <c r="L9" s="31"/>
      <c r="M9" s="31"/>
      <c r="N9" s="86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2004</v>
      </c>
      <c r="C10" s="87"/>
      <c r="D10" s="88" t="s">
        <v>45</v>
      </c>
      <c r="E10" s="87" t="s">
        <v>43</v>
      </c>
      <c r="F10" s="90" t="s">
        <v>55</v>
      </c>
      <c r="G10" s="87"/>
      <c r="H10" s="87"/>
      <c r="I10" s="87" t="s">
        <v>43</v>
      </c>
      <c r="J10" s="87" t="s">
        <v>43</v>
      </c>
      <c r="K10" s="87" t="s">
        <v>43</v>
      </c>
      <c r="L10" s="87" t="s">
        <v>44</v>
      </c>
      <c r="M10" s="87" t="s">
        <v>43</v>
      </c>
      <c r="N10" s="8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2005</v>
      </c>
      <c r="C11" s="31"/>
      <c r="D11" s="32" t="s">
        <v>53</v>
      </c>
      <c r="E11" s="31"/>
      <c r="F11" s="34" t="s">
        <v>46</v>
      </c>
      <c r="G11" s="35"/>
      <c r="H11" s="36"/>
      <c r="I11" s="31"/>
      <c r="J11" s="31"/>
      <c r="K11" s="31"/>
      <c r="L11" s="31"/>
      <c r="M11" s="31"/>
      <c r="N11" s="86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2006</v>
      </c>
      <c r="C12" s="48" t="s">
        <v>48</v>
      </c>
      <c r="D12" s="46" t="s">
        <v>45</v>
      </c>
      <c r="E12" s="27">
        <v>18</v>
      </c>
      <c r="F12" s="27">
        <v>0</v>
      </c>
      <c r="G12" s="27">
        <v>0</v>
      </c>
      <c r="H12" s="27">
        <v>17</v>
      </c>
      <c r="I12" s="27">
        <v>56</v>
      </c>
      <c r="J12" s="27">
        <v>22</v>
      </c>
      <c r="K12" s="27">
        <v>26</v>
      </c>
      <c r="L12" s="27">
        <v>8</v>
      </c>
      <c r="M12" s="27">
        <f>PRODUCT(F12+G12)</f>
        <v>0</v>
      </c>
      <c r="N12" s="29">
        <v>0.61499999999999999</v>
      </c>
      <c r="O12" s="25">
        <f>PRODUCT(I12/N12)</f>
        <v>91.056910569105696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2007</v>
      </c>
      <c r="C13" s="48" t="s">
        <v>49</v>
      </c>
      <c r="D13" s="46" t="s">
        <v>45</v>
      </c>
      <c r="E13" s="27">
        <v>14</v>
      </c>
      <c r="F13" s="27">
        <v>0</v>
      </c>
      <c r="G13" s="27">
        <v>1</v>
      </c>
      <c r="H13" s="27">
        <v>4</v>
      </c>
      <c r="I13" s="27">
        <v>16</v>
      </c>
      <c r="J13" s="27">
        <v>10</v>
      </c>
      <c r="K13" s="27">
        <v>1</v>
      </c>
      <c r="L13" s="27">
        <v>4</v>
      </c>
      <c r="M13" s="27">
        <f>PRODUCT(F13+G13)</f>
        <v>1</v>
      </c>
      <c r="N13" s="29">
        <v>0.314</v>
      </c>
      <c r="O13" s="91">
        <f>PRODUCT(I13/N13)</f>
        <v>50.955414012738856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SUM(E5:E13)</f>
        <v>56</v>
      </c>
      <c r="F14" s="19">
        <f t="shared" si="0"/>
        <v>0</v>
      </c>
      <c r="G14" s="19">
        <f t="shared" si="0"/>
        <v>5</v>
      </c>
      <c r="H14" s="19">
        <f t="shared" si="0"/>
        <v>25</v>
      </c>
      <c r="I14" s="19">
        <f t="shared" si="0"/>
        <v>142</v>
      </c>
      <c r="J14" s="19">
        <f t="shared" si="0"/>
        <v>70</v>
      </c>
      <c r="K14" s="19">
        <f t="shared" si="0"/>
        <v>52</v>
      </c>
      <c r="L14" s="19">
        <f t="shared" si="0"/>
        <v>15</v>
      </c>
      <c r="M14" s="19">
        <f t="shared" si="0"/>
        <v>5</v>
      </c>
      <c r="N14" s="38">
        <f>PRODUCT(I14/O14)</f>
        <v>0.5460358825810443</v>
      </c>
      <c r="O14" s="92">
        <f>SUM(O8:O13)</f>
        <v>260.05616943850561</v>
      </c>
      <c r="P14" s="19">
        <f t="shared" ref="P14:AE14" si="1">SUM(P5:P13)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7</v>
      </c>
      <c r="V14" s="19">
        <f t="shared" si="1"/>
        <v>0</v>
      </c>
      <c r="W14" s="19">
        <f t="shared" si="1"/>
        <v>2</v>
      </c>
      <c r="X14" s="19">
        <f t="shared" si="1"/>
        <v>1</v>
      </c>
      <c r="Y14" s="19">
        <f t="shared" si="1"/>
        <v>20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9"/>
      <c r="D15" s="40">
        <f>SUM(F14:H14)+((I14-F14-G14)/3)+(E14/3)+(Z14*25)+(AA14*25)+(AB14*10)+(AC14*25)+(AD14*20)+(AE14*15)</f>
        <v>94.333333333333329</v>
      </c>
      <c r="E15" s="1"/>
      <c r="F15" s="1"/>
      <c r="G15" s="1"/>
      <c r="H15" s="1"/>
      <c r="I15" s="1"/>
      <c r="J15" s="1"/>
      <c r="K15" s="1"/>
      <c r="L15" s="1"/>
      <c r="M15" s="1"/>
      <c r="N15" s="4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42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1"/>
      <c r="O16" s="37"/>
      <c r="P16" s="1"/>
      <c r="Q16" s="43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4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5"/>
      <c r="D17" s="45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19" t="s">
        <v>21</v>
      </c>
      <c r="O17" s="25"/>
      <c r="P17" s="46" t="s">
        <v>33</v>
      </c>
      <c r="Q17" s="13"/>
      <c r="R17" s="13"/>
      <c r="S17" s="13"/>
      <c r="T17" s="47"/>
      <c r="U17" s="47"/>
      <c r="V17" s="47"/>
      <c r="W17" s="47"/>
      <c r="X17" s="47"/>
      <c r="Y17" s="13"/>
      <c r="Z17" s="13"/>
      <c r="AA17" s="13"/>
      <c r="AB17" s="12"/>
      <c r="AC17" s="13"/>
      <c r="AD17" s="13"/>
      <c r="AE17" s="13"/>
      <c r="AF17" s="4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6" t="s">
        <v>17</v>
      </c>
      <c r="C18" s="13"/>
      <c r="D18" s="49"/>
      <c r="E18" s="27">
        <f>PRODUCT(E14)</f>
        <v>56</v>
      </c>
      <c r="F18" s="27">
        <f>PRODUCT(F14)</f>
        <v>0</v>
      </c>
      <c r="G18" s="27">
        <f>PRODUCT(G14)</f>
        <v>5</v>
      </c>
      <c r="H18" s="27">
        <f>PRODUCT(H14)</f>
        <v>25</v>
      </c>
      <c r="I18" s="27">
        <f>PRODUCT(I14)</f>
        <v>142</v>
      </c>
      <c r="J18" s="1"/>
      <c r="K18" s="50">
        <f>PRODUCT((F18+G18)/E18)</f>
        <v>8.9285714285714288E-2</v>
      </c>
      <c r="L18" s="50">
        <f>PRODUCT(H18/E18)</f>
        <v>0.44642857142857145</v>
      </c>
      <c r="M18" s="50">
        <f>PRODUCT(I18/E18)</f>
        <v>2.5357142857142856</v>
      </c>
      <c r="N18" s="29">
        <f>PRODUCT(N14)</f>
        <v>0.5460358825810443</v>
      </c>
      <c r="O18" s="25">
        <f>PRODUCT(O14)</f>
        <v>260.05616943850561</v>
      </c>
      <c r="P18" s="51" t="s">
        <v>34</v>
      </c>
      <c r="Q18" s="52"/>
      <c r="R18" s="52"/>
      <c r="S18" s="53" t="s">
        <v>60</v>
      </c>
      <c r="T18" s="53"/>
      <c r="U18" s="53"/>
      <c r="V18" s="53"/>
      <c r="W18" s="53"/>
      <c r="X18" s="53"/>
      <c r="Y18" s="53"/>
      <c r="Z18" s="53"/>
      <c r="AA18" s="53"/>
      <c r="AB18" s="54"/>
      <c r="AC18" s="53"/>
      <c r="AD18" s="55" t="s">
        <v>38</v>
      </c>
      <c r="AE18" s="55"/>
      <c r="AF18" s="56" t="s">
        <v>57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7" t="s">
        <v>18</v>
      </c>
      <c r="C19" s="58"/>
      <c r="D19" s="59"/>
      <c r="E19" s="27"/>
      <c r="F19" s="27"/>
      <c r="G19" s="27"/>
      <c r="H19" s="27"/>
      <c r="I19" s="27"/>
      <c r="J19" s="1"/>
      <c r="K19" s="50"/>
      <c r="L19" s="50"/>
      <c r="M19" s="50"/>
      <c r="N19" s="29"/>
      <c r="O19" s="25"/>
      <c r="P19" s="60" t="s">
        <v>35</v>
      </c>
      <c r="Q19" s="61"/>
      <c r="R19" s="61"/>
      <c r="S19" s="62" t="s">
        <v>59</v>
      </c>
      <c r="T19" s="62"/>
      <c r="U19" s="62"/>
      <c r="V19" s="62"/>
      <c r="W19" s="62"/>
      <c r="X19" s="62"/>
      <c r="Y19" s="62"/>
      <c r="Z19" s="62"/>
      <c r="AA19" s="62"/>
      <c r="AB19" s="63"/>
      <c r="AC19" s="62"/>
      <c r="AD19" s="64" t="s">
        <v>58</v>
      </c>
      <c r="AE19" s="64"/>
      <c r="AF19" s="65" t="s">
        <v>61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6" t="s">
        <v>19</v>
      </c>
      <c r="C20" s="67"/>
      <c r="D20" s="68"/>
      <c r="E20" s="30">
        <f>PRODUCT(U14)</f>
        <v>7</v>
      </c>
      <c r="F20" s="30">
        <f>PRODUCT(V14)</f>
        <v>0</v>
      </c>
      <c r="G20" s="30">
        <f>PRODUCT(W14)</f>
        <v>2</v>
      </c>
      <c r="H20" s="30">
        <f>PRODUCT(X14)</f>
        <v>1</v>
      </c>
      <c r="I20" s="30">
        <f>PRODUCT(Y14)</f>
        <v>20</v>
      </c>
      <c r="J20" s="1"/>
      <c r="K20" s="69">
        <f>PRODUCT((F20+G20)/E20)</f>
        <v>0.2857142857142857</v>
      </c>
      <c r="L20" s="69">
        <f>PRODUCT(H20/E20)</f>
        <v>0.14285714285714285</v>
      </c>
      <c r="M20" s="69">
        <f>PRODUCT(I20/E20)</f>
        <v>2.8571428571428572</v>
      </c>
      <c r="N20" s="70">
        <v>0.76900000000000002</v>
      </c>
      <c r="O20" s="25">
        <f>PRODUCT(I20/N20)</f>
        <v>26.007802340702209</v>
      </c>
      <c r="P20" s="60" t="s">
        <v>36</v>
      </c>
      <c r="Q20" s="61"/>
      <c r="R20" s="61"/>
      <c r="S20" s="62" t="s">
        <v>60</v>
      </c>
      <c r="T20" s="62"/>
      <c r="U20" s="62"/>
      <c r="V20" s="62"/>
      <c r="W20" s="62"/>
      <c r="X20" s="62"/>
      <c r="Y20" s="62"/>
      <c r="Z20" s="62"/>
      <c r="AA20" s="62"/>
      <c r="AB20" s="63"/>
      <c r="AC20" s="62"/>
      <c r="AD20" s="64" t="s">
        <v>38</v>
      </c>
      <c r="AE20" s="64"/>
      <c r="AF20" s="65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1" t="s">
        <v>20</v>
      </c>
      <c r="C21" s="72"/>
      <c r="D21" s="73"/>
      <c r="E21" s="19">
        <f>SUM(E18:E20)</f>
        <v>63</v>
      </c>
      <c r="F21" s="19">
        <f>SUM(F18:F20)</f>
        <v>0</v>
      </c>
      <c r="G21" s="19">
        <f>SUM(G18:G20)</f>
        <v>7</v>
      </c>
      <c r="H21" s="19">
        <f>SUM(H18:H20)</f>
        <v>26</v>
      </c>
      <c r="I21" s="19">
        <f>SUM(I18:I20)</f>
        <v>162</v>
      </c>
      <c r="J21" s="1"/>
      <c r="K21" s="74">
        <f>PRODUCT((F21+G21)/E21)</f>
        <v>0.1111111111111111</v>
      </c>
      <c r="L21" s="74">
        <f>PRODUCT(H21/E21)</f>
        <v>0.41269841269841268</v>
      </c>
      <c r="M21" s="74">
        <f>PRODUCT(I21/E21)</f>
        <v>2.5714285714285716</v>
      </c>
      <c r="N21" s="38">
        <f>PRODUCT(I21/O21)</f>
        <v>0.56630689629463771</v>
      </c>
      <c r="O21" s="25">
        <f>SUM(O18:O20)</f>
        <v>286.0639717792078</v>
      </c>
      <c r="P21" s="75" t="s">
        <v>37</v>
      </c>
      <c r="Q21" s="7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8"/>
      <c r="AC21" s="77"/>
      <c r="AD21" s="79"/>
      <c r="AE21" s="79"/>
      <c r="AF21" s="80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42"/>
      <c r="C22" s="42"/>
      <c r="D22" s="42"/>
      <c r="E22" s="42"/>
      <c r="F22" s="42"/>
      <c r="G22" s="42"/>
      <c r="H22" s="42"/>
      <c r="I22" s="42"/>
      <c r="J22" s="1"/>
      <c r="K22" s="42"/>
      <c r="L22" s="42"/>
      <c r="M22" s="42"/>
      <c r="N22" s="41"/>
      <c r="O22" s="25"/>
      <c r="P22" s="1"/>
      <c r="Q22" s="43"/>
      <c r="R22" s="1"/>
      <c r="S22" s="1"/>
      <c r="T22" s="25"/>
      <c r="U22" s="25"/>
      <c r="V22" s="81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39</v>
      </c>
      <c r="C23" s="1"/>
      <c r="D23" s="1" t="s">
        <v>51</v>
      </c>
      <c r="E23" s="1"/>
      <c r="F23" s="25"/>
      <c r="G23" s="1"/>
      <c r="H23" s="1"/>
      <c r="I23" s="1"/>
      <c r="J23" s="1"/>
      <c r="K23" s="1"/>
      <c r="L23" s="1"/>
      <c r="M23" s="1"/>
      <c r="N23" s="43"/>
      <c r="O23" s="25"/>
      <c r="P23" s="1"/>
      <c r="Q23" s="43"/>
      <c r="R23" s="1"/>
      <c r="S23" s="1"/>
      <c r="T23" s="25"/>
      <c r="U23" s="25"/>
      <c r="V23" s="81"/>
      <c r="W23" s="1"/>
      <c r="X23" s="1"/>
      <c r="Y23" s="1"/>
      <c r="Z23" s="1"/>
      <c r="AA23" s="1"/>
      <c r="AB23" s="25"/>
      <c r="AC23" s="1"/>
      <c r="AD23" s="1"/>
      <c r="AE23" s="1"/>
      <c r="AF23" s="44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63</v>
      </c>
      <c r="E24" s="1"/>
      <c r="F24" s="25"/>
      <c r="G24" s="1"/>
      <c r="H24" s="1"/>
      <c r="I24" s="1"/>
      <c r="J24" s="1"/>
      <c r="K24" s="1"/>
      <c r="L24" s="1"/>
      <c r="M24" s="1"/>
      <c r="N24" s="43"/>
      <c r="O24" s="25"/>
      <c r="P24" s="1"/>
      <c r="Q24" s="43"/>
      <c r="R24" s="1"/>
      <c r="S24" s="1"/>
      <c r="T24" s="25"/>
      <c r="U24" s="25"/>
      <c r="V24" s="81"/>
      <c r="W24" s="1"/>
      <c r="X24" s="1"/>
      <c r="Y24" s="1"/>
      <c r="Z24" s="1"/>
      <c r="AA24" s="1"/>
      <c r="AB24" s="25"/>
      <c r="AC24" s="1"/>
      <c r="AD24" s="1"/>
      <c r="AE24" s="1"/>
      <c r="AF24" s="44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52</v>
      </c>
      <c r="E25" s="1"/>
      <c r="F25" s="25"/>
      <c r="G25" s="1"/>
      <c r="H25" s="1"/>
      <c r="I25" s="1"/>
      <c r="J25" s="1"/>
      <c r="K25" s="1"/>
      <c r="L25" s="1"/>
      <c r="M25" s="1"/>
      <c r="N25" s="43"/>
      <c r="O25" s="25"/>
      <c r="P25" s="1"/>
      <c r="Q25" s="43"/>
      <c r="R25" s="1"/>
      <c r="S25" s="1"/>
      <c r="T25" s="25"/>
      <c r="U25" s="25"/>
      <c r="V25" s="81"/>
      <c r="W25" s="1"/>
      <c r="X25" s="1"/>
      <c r="Y25" s="1"/>
      <c r="Z25" s="1"/>
      <c r="AA25" s="1"/>
      <c r="AB25" s="25"/>
      <c r="AC25" s="1"/>
      <c r="AD25" s="1"/>
      <c r="AE25" s="1"/>
      <c r="AF25" s="44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64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54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82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82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82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82"/>
      <c r="AI37" s="82"/>
      <c r="AJ37" s="82"/>
      <c r="AK37" s="82"/>
      <c r="AL37" s="82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82"/>
      <c r="AI38" s="82"/>
      <c r="AJ38" s="82"/>
      <c r="AK38" s="82"/>
      <c r="AL38" s="82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5"/>
      <c r="P46" s="1"/>
      <c r="Q46" s="43"/>
      <c r="R46" s="1"/>
      <c r="S46" s="1"/>
      <c r="T46" s="25"/>
      <c r="U46" s="25"/>
      <c r="V46" s="81"/>
      <c r="W46" s="1"/>
      <c r="X46" s="1"/>
      <c r="Y46" s="1"/>
      <c r="Z46" s="1"/>
      <c r="AA46" s="1"/>
      <c r="AB46" s="25"/>
      <c r="AC46" s="1"/>
      <c r="AD46" s="1"/>
      <c r="AE46" s="1"/>
      <c r="AF46" s="44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5"/>
      <c r="P47" s="1"/>
      <c r="Q47" s="43"/>
      <c r="R47" s="1"/>
      <c r="S47" s="1"/>
      <c r="T47" s="25"/>
      <c r="U47" s="25"/>
      <c r="V47" s="81"/>
      <c r="W47" s="1"/>
      <c r="X47" s="1"/>
      <c r="Y47" s="1"/>
      <c r="Z47" s="1"/>
      <c r="AA47" s="1"/>
      <c r="AB47" s="25"/>
      <c r="AC47" s="1"/>
      <c r="AD47" s="1"/>
      <c r="AE47" s="1"/>
      <c r="AF47" s="44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5"/>
      <c r="P48" s="1"/>
      <c r="Q48" s="43"/>
      <c r="R48" s="1"/>
      <c r="S48" s="1"/>
      <c r="T48" s="25"/>
      <c r="U48" s="25"/>
      <c r="V48" s="81"/>
      <c r="W48" s="1"/>
      <c r="X48" s="1"/>
      <c r="Y48" s="1"/>
      <c r="Z48" s="1"/>
      <c r="AA48" s="1"/>
      <c r="AB48" s="25"/>
      <c r="AC48" s="1"/>
      <c r="AD48" s="1"/>
      <c r="AE48" s="1"/>
      <c r="AF48" s="4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3" t="s">
        <v>65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94"/>
      <c r="X1" s="36"/>
      <c r="Y1" s="95"/>
      <c r="Z1" s="95"/>
      <c r="AA1" s="95"/>
      <c r="AB1" s="95"/>
      <c r="AC1" s="95"/>
      <c r="AD1" s="95"/>
    </row>
    <row r="2" spans="1:30" x14ac:dyDescent="0.25">
      <c r="A2" s="9"/>
      <c r="B2" s="111" t="s">
        <v>40</v>
      </c>
      <c r="C2" s="112" t="s">
        <v>41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48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66</v>
      </c>
      <c r="C3" s="23" t="s">
        <v>67</v>
      </c>
      <c r="D3" s="99" t="s">
        <v>68</v>
      </c>
      <c r="E3" s="100" t="s">
        <v>1</v>
      </c>
      <c r="F3" s="25"/>
      <c r="G3" s="101" t="s">
        <v>69</v>
      </c>
      <c r="H3" s="102" t="s">
        <v>70</v>
      </c>
      <c r="I3" s="102" t="s">
        <v>31</v>
      </c>
      <c r="J3" s="18" t="s">
        <v>71</v>
      </c>
      <c r="K3" s="103" t="s">
        <v>72</v>
      </c>
      <c r="L3" s="103" t="s">
        <v>73</v>
      </c>
      <c r="M3" s="101" t="s">
        <v>74</v>
      </c>
      <c r="N3" s="101" t="s">
        <v>30</v>
      </c>
      <c r="O3" s="102" t="s">
        <v>75</v>
      </c>
      <c r="P3" s="101" t="s">
        <v>70</v>
      </c>
      <c r="Q3" s="101" t="s">
        <v>3</v>
      </c>
      <c r="R3" s="101">
        <v>1</v>
      </c>
      <c r="S3" s="101">
        <v>2</v>
      </c>
      <c r="T3" s="101">
        <v>3</v>
      </c>
      <c r="U3" s="101" t="s">
        <v>76</v>
      </c>
      <c r="V3" s="18" t="s">
        <v>21</v>
      </c>
      <c r="W3" s="17" t="s">
        <v>77</v>
      </c>
      <c r="X3" s="17" t="s">
        <v>78</v>
      </c>
      <c r="Y3" s="95"/>
      <c r="Z3" s="95"/>
      <c r="AA3" s="95"/>
      <c r="AB3" s="95"/>
      <c r="AC3" s="95"/>
      <c r="AD3" s="95"/>
    </row>
    <row r="4" spans="1:30" x14ac:dyDescent="0.25">
      <c r="A4" s="9"/>
      <c r="B4" s="113" t="s">
        <v>80</v>
      </c>
      <c r="C4" s="114" t="s">
        <v>85</v>
      </c>
      <c r="D4" s="115" t="s">
        <v>81</v>
      </c>
      <c r="E4" s="116" t="s">
        <v>45</v>
      </c>
      <c r="F4" s="91"/>
      <c r="G4" s="117"/>
      <c r="H4" s="118"/>
      <c r="I4" s="117">
        <v>1</v>
      </c>
      <c r="J4" s="119" t="s">
        <v>82</v>
      </c>
      <c r="K4" s="119">
        <v>1</v>
      </c>
      <c r="L4" s="119" t="s">
        <v>79</v>
      </c>
      <c r="M4" s="119">
        <v>1</v>
      </c>
      <c r="N4" s="117"/>
      <c r="O4" s="118"/>
      <c r="P4" s="117">
        <v>1</v>
      </c>
      <c r="Q4" s="120" t="s">
        <v>86</v>
      </c>
      <c r="R4" s="120" t="s">
        <v>87</v>
      </c>
      <c r="S4" s="120" t="s">
        <v>87</v>
      </c>
      <c r="T4" s="120" t="s">
        <v>88</v>
      </c>
      <c r="U4" s="120"/>
      <c r="V4" s="121">
        <v>1</v>
      </c>
      <c r="W4" s="122" t="s">
        <v>83</v>
      </c>
      <c r="X4" s="123" t="s">
        <v>84</v>
      </c>
      <c r="Y4" s="95"/>
      <c r="Z4" s="95"/>
      <c r="AA4" s="95"/>
      <c r="AB4" s="95"/>
      <c r="AC4" s="95"/>
      <c r="AD4" s="95"/>
    </row>
    <row r="5" spans="1:30" x14ac:dyDescent="0.25">
      <c r="A5" s="24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0"/>
      <c r="Y5" s="95"/>
      <c r="Z5" s="95"/>
      <c r="AA5" s="95"/>
      <c r="AB5" s="95"/>
      <c r="AC5" s="95"/>
      <c r="AD5" s="95"/>
    </row>
    <row r="6" spans="1:30" x14ac:dyDescent="0.25">
      <c r="A6" s="24"/>
      <c r="B6" s="104"/>
      <c r="C6" s="1"/>
      <c r="D6" s="104"/>
      <c r="E6" s="105"/>
      <c r="G6" s="1"/>
      <c r="H6" s="43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4"/>
      <c r="C7" s="1"/>
      <c r="D7" s="104"/>
      <c r="E7" s="105"/>
      <c r="G7" s="1"/>
      <c r="H7" s="43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4"/>
      <c r="C8" s="1"/>
      <c r="D8" s="104"/>
      <c r="E8" s="105"/>
      <c r="G8" s="1"/>
      <c r="H8" s="43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4"/>
      <c r="C9" s="1"/>
      <c r="D9" s="104"/>
      <c r="E9" s="105"/>
      <c r="G9" s="1"/>
      <c r="H9" s="43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4"/>
      <c r="C10" s="1"/>
      <c r="D10" s="104"/>
      <c r="E10" s="105"/>
      <c r="G10" s="1"/>
      <c r="H10" s="43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4"/>
      <c r="C11" s="1"/>
      <c r="D11" s="104"/>
      <c r="E11" s="105"/>
      <c r="G11" s="1"/>
      <c r="H11" s="43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4"/>
      <c r="C12" s="1"/>
      <c r="D12" s="104"/>
      <c r="E12" s="105"/>
      <c r="G12" s="1"/>
      <c r="H12" s="43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4"/>
      <c r="C13" s="1"/>
      <c r="D13" s="104"/>
      <c r="E13" s="105"/>
      <c r="G13" s="1"/>
      <c r="H13" s="43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4"/>
      <c r="C14" s="1"/>
      <c r="D14" s="104"/>
      <c r="E14" s="105"/>
      <c r="G14" s="1"/>
      <c r="H14" s="43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4"/>
      <c r="C15" s="1"/>
      <c r="D15" s="104"/>
      <c r="E15" s="105"/>
      <c r="G15" s="1"/>
      <c r="H15" s="43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4"/>
      <c r="C16" s="1"/>
      <c r="D16" s="104"/>
      <c r="E16" s="105"/>
      <c r="G16" s="1"/>
      <c r="H16" s="43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4"/>
      <c r="C17" s="1"/>
      <c r="D17" s="104"/>
      <c r="E17" s="105"/>
      <c r="G17" s="1"/>
      <c r="H17" s="43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4"/>
      <c r="C18" s="1"/>
      <c r="D18" s="104"/>
      <c r="E18" s="105"/>
      <c r="G18" s="1"/>
      <c r="H18" s="43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4"/>
      <c r="C19" s="1"/>
      <c r="D19" s="104"/>
      <c r="E19" s="105"/>
      <c r="G19" s="1"/>
      <c r="H19" s="43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4"/>
      <c r="C20" s="1"/>
      <c r="D20" s="104"/>
      <c r="E20" s="105"/>
      <c r="G20" s="1"/>
      <c r="H20" s="43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4"/>
      <c r="C21" s="1"/>
      <c r="D21" s="104"/>
      <c r="E21" s="105"/>
      <c r="G21" s="1"/>
      <c r="H21" s="43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4"/>
      <c r="C22" s="1"/>
      <c r="D22" s="104"/>
      <c r="E22" s="105"/>
      <c r="G22" s="1"/>
      <c r="H22" s="43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4"/>
      <c r="C23" s="1"/>
      <c r="D23" s="104"/>
      <c r="E23" s="105"/>
      <c r="G23" s="1"/>
      <c r="H23" s="43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4"/>
      <c r="C24" s="1"/>
      <c r="D24" s="104"/>
      <c r="E24" s="105"/>
      <c r="G24" s="1"/>
      <c r="H24" s="43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4"/>
      <c r="C25" s="1"/>
      <c r="D25" s="104"/>
      <c r="E25" s="105"/>
      <c r="G25" s="1"/>
      <c r="H25" s="43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4"/>
      <c r="C26" s="1"/>
      <c r="D26" s="104"/>
      <c r="E26" s="105"/>
      <c r="G26" s="1"/>
      <c r="H26" s="43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4"/>
      <c r="C27" s="1"/>
      <c r="D27" s="104"/>
      <c r="E27" s="105"/>
      <c r="G27" s="1"/>
      <c r="H27" s="43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4"/>
      <c r="C28" s="1"/>
      <c r="D28" s="104"/>
      <c r="E28" s="105"/>
      <c r="G28" s="1"/>
      <c r="H28" s="43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4"/>
      <c r="C29" s="1"/>
      <c r="D29" s="104"/>
      <c r="E29" s="105"/>
      <c r="G29" s="1"/>
      <c r="H29" s="43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4"/>
      <c r="C30" s="1"/>
      <c r="D30" s="104"/>
      <c r="E30" s="105"/>
      <c r="G30" s="1"/>
      <c r="H30" s="43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4"/>
      <c r="C31" s="1"/>
      <c r="D31" s="104"/>
      <c r="E31" s="105"/>
      <c r="G31" s="1"/>
      <c r="H31" s="43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4"/>
      <c r="C32" s="1"/>
      <c r="D32" s="104"/>
      <c r="E32" s="105"/>
      <c r="G32" s="1"/>
      <c r="H32" s="43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4"/>
      <c r="C33" s="1"/>
      <c r="D33" s="104"/>
      <c r="E33" s="105"/>
      <c r="G33" s="1"/>
      <c r="H33" s="43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4"/>
      <c r="C34" s="1"/>
      <c r="D34" s="104"/>
      <c r="E34" s="105"/>
      <c r="G34" s="1"/>
      <c r="H34" s="43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2019-01-23T23:04:12Z</dcterms:modified>
</cp:coreProperties>
</file>